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trice" sheetId="1" state="visible" r:id="rId3"/>
    <sheet name="Avenants" sheetId="2" state="visible" r:id="rId4"/>
    <sheet name="Synthèse" sheetId="3" state="visible" r:id="rId5"/>
    <sheet name="Mode d'emploi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<sst xmlns="http://schemas.openxmlformats.org/spreadsheetml/2006/main" count="83" uniqueCount="70">
  <si>
    <t xml:space="preserve">Matrice de conformité — [Affaire / Marché]</t>
  </si>
  <si>
    <t xml:space="preserve">Modèle proposé par exigia.fr — le logiciel qui tient cette matrice automatiquement (essai gratuit 14 jours).</t>
  </si>
  <si>
    <t xml:space="preserve">ID</t>
  </si>
  <si>
    <t xml:space="preserve">Exigence (texte exact du client)</t>
  </si>
  <si>
    <t xml:space="preserve">Source (doc + page)</t>
  </si>
  <si>
    <t xml:space="preserve">Criticité</t>
  </si>
  <si>
    <t xml:space="preserve">Statut</t>
  </si>
  <si>
    <t xml:space="preserve">Réponse apportée</t>
  </si>
  <si>
    <t xml:space="preserve">Preuve (livrable / lien)</t>
  </si>
  <si>
    <t xml:space="preserve">Historique (date + motif)</t>
  </si>
  <si>
    <t xml:space="preserve">EX-1</t>
  </si>
  <si>
    <t xml:space="preserve">Performances du système</t>
  </si>
  <si>
    <t xml:space="preserve">CCTP p. 12</t>
  </si>
  <si>
    <t xml:space="preserve">Essentielle</t>
  </si>
  <si>
    <t xml:space="preserve">Validée</t>
  </si>
  <si>
    <t xml:space="preserve">Voir sous-exigences</t>
  </si>
  <si>
    <t xml:space="preserve">—</t>
  </si>
  <si>
    <t xml:space="preserve">2026-07-01 : import initial</t>
  </si>
  <si>
    <t xml:space="preserve">EX-1.1</t>
  </si>
  <si>
    <t xml:space="preserve">Le débit nominal ne sera pas inférieur à 1 400 m³/h</t>
  </si>
  <si>
    <t xml:space="preserve">Dimensionnement à 1 420 m³/h</t>
  </si>
  <si>
    <t xml:space="preserve">Note de calcul NC-042 (lien GED)</t>
  </si>
  <si>
    <t xml:space="preserve">EX-1.2</t>
  </si>
  <si>
    <t xml:space="preserve">Tenue en température : 80 °C en continu</t>
  </si>
  <si>
    <t xml:space="preserve">CCTP p. 13</t>
  </si>
  <si>
    <t xml:space="preserve">Importante</t>
  </si>
  <si>
    <t xml:space="preserve">Répondue</t>
  </si>
  <si>
    <t xml:space="preserve">Matériaux classe H retenus</t>
  </si>
  <si>
    <t xml:space="preserve">Fiche technique FT-018</t>
  </si>
  <si>
    <t xml:space="preserve">EX-2</t>
  </si>
  <si>
    <t xml:space="preserve">Redondance de l'alimentation électrique</t>
  </si>
  <si>
    <t xml:space="preserve">Avenant n°2, art. 3</t>
  </si>
  <si>
    <t xml:space="preserve">À re-vérifier</t>
  </si>
  <si>
    <t xml:space="preserve">Alimentation double voie</t>
  </si>
  <si>
    <t xml:space="preserve">Schéma SE-007</t>
  </si>
  <si>
    <t xml:space="preserve">2026-07-15 : modifiée par avenant n°2 → validation à refaire</t>
  </si>
  <si>
    <t xml:space="preserve">EX-3</t>
  </si>
  <si>
    <t xml:space="preserve">Maintenance préventive à distance</t>
  </si>
  <si>
    <t xml:space="preserve">CCTP p. 47</t>
  </si>
  <si>
    <t xml:space="preserve">Secondaire</t>
  </si>
  <si>
    <t xml:space="preserve">À couvrir</t>
  </si>
  <si>
    <t xml:space="preserve">Journal des avenants et changements client</t>
  </si>
  <si>
    <t xml:space="preserve">Date</t>
  </si>
  <si>
    <t xml:space="preserve">Origine (avenant, OS, mail…)</t>
  </si>
  <si>
    <t xml:space="preserve">Changement demandé (texte exact)</t>
  </si>
  <si>
    <t xml:space="preserve">Exigences ajoutées</t>
  </si>
  <si>
    <t xml:space="preserve">Exigences modifiées</t>
  </si>
  <si>
    <t xml:space="preserve">Exigences retirées</t>
  </si>
  <si>
    <t xml:space="preserve">Validations à re-vérifier</t>
  </si>
  <si>
    <t xml:space="preserve">Impact chiffré (€ / h)</t>
  </si>
  <si>
    <t xml:space="preserve">2026-07-15</t>
  </si>
  <si>
    <t xml:space="preserve">Avenant n°2</t>
  </si>
  <si>
    <t xml:space="preserve">« La redondance de l'alimentation devra couvrir la voie de secours »</t>
  </si>
  <si>
    <t xml:space="preserve">à chiffrer</t>
  </si>
  <si>
    <t xml:space="preserve">Synthèse de couverture</t>
  </si>
  <si>
    <t xml:space="preserve">Exigences totales</t>
  </si>
  <si>
    <t xml:space="preserve">Validées</t>
  </si>
  <si>
    <t xml:space="preserve">Répondues</t>
  </si>
  <si>
    <t xml:space="preserve">Retirées</t>
  </si>
  <si>
    <t xml:space="preserve">Taux de couverture (validées / actives)</t>
  </si>
  <si>
    <t xml:space="preserve">Mode d'emploi</t>
  </si>
  <si>
    <t xml:space="preserve">1. Onglet Matrice : une ligne par exigence. Copiez le TEXTE EXACT du client (jamais de reformulation) et notez la source (document + page).</t>
  </si>
  <si>
    <t xml:space="preserve">2. Colonnes D et E : listes déroulantes (criticité, statut). Le statut pilote les couleurs automatiquement.</t>
  </si>
  <si>
    <t xml:space="preserve">3. Une exigence n'est « Validée » que si la colonne Preuve est remplie et vérifiée.</t>
  </si>
  <si>
    <t xml:space="preserve">4. Onglet Avenants : chaque changement client (avenant, OS, mail) y est journalisé. Repassez en « À re-vérifier » toute exigence modifiée, même déjà validée.</t>
  </si>
  <si>
    <t xml:space="preserve">5. Onglet Synthèse : taux de couverture calculé automatiquement — à joindre à chaque revue client.</t>
  </si>
  <si>
    <t xml:space="preserve">Cellules à remplir : lignes 5 et suivantes de Matrice et Avenants. Les 5 premières lignes sont des exemples à remplacer.</t>
  </si>
  <si>
    <t xml:space="preserve">Ce fichier devient ingérable ? (copies divergentes, avenants oubliés, preuves introuvables)</t>
  </si>
  <si>
    <t xml:space="preserve">→ Exigia tient cette matrice automatiquement : extraction IA du cahier des charges, dé-validation en cascade des avenants, export de ce même fichier en un clic.</t>
  </si>
  <si>
    <t xml:space="preserve">→ Essai gratuit 14 jours, 39 €/mois pour toute l'équipe : https://exigia.fr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</si>
</sst>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5C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1F3B5C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1F3B5C"/>
      <name val="Arial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B5C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2F2F2"/>
        </patternFill>
      </fill>
    </dxf>
    <dxf>
      <fill>
        <patternFill>
          <bgColor rgb="FFFFC7CE"/>
        </patternFill>
      </fill>
    </dxf>
    <dxf>
      <fill>
        <patternFill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B5C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45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35"/>
    <col collapsed="false" customWidth="true" hidden="false" outlineLevel="0" max="8" min="7" style="0" width="3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customFormat="false" ht="15" hidden="false" customHeight="false" outlineLevel="0" collapsed="false">
      <c r="A6" s="4" t="s">
        <v>18</v>
      </c>
      <c r="B6" s="4" t="s">
        <v>19</v>
      </c>
      <c r="C6" s="4" t="s">
        <v>12</v>
      </c>
      <c r="D6" s="4" t="s">
        <v>13</v>
      </c>
      <c r="E6" s="4" t="s">
        <v>14</v>
      </c>
      <c r="F6" s="4" t="s">
        <v>20</v>
      </c>
      <c r="G6" s="4" t="s">
        <v>21</v>
      </c>
      <c r="H6" s="4" t="s">
        <v>17</v>
      </c>
    </row>
    <row r="7" customFormat="false" ht="15" hidden="false" customHeight="false" outlineLevel="0" collapsed="false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17</v>
      </c>
    </row>
    <row r="8" customFormat="false" ht="23.85" hidden="false" customHeight="false" outlineLevel="0" collapsed="false">
      <c r="A8" s="4" t="s">
        <v>29</v>
      </c>
      <c r="B8" s="4" t="s">
        <v>30</v>
      </c>
      <c r="C8" s="4" t="s">
        <v>31</v>
      </c>
      <c r="D8" s="4" t="s">
        <v>13</v>
      </c>
      <c r="E8" s="4" t="s">
        <v>32</v>
      </c>
      <c r="F8" s="4" t="s">
        <v>33</v>
      </c>
      <c r="G8" s="4" t="s">
        <v>34</v>
      </c>
      <c r="H8" s="4" t="s">
        <v>35</v>
      </c>
    </row>
    <row r="9" customFormat="false" ht="15" hidden="false" customHeight="false" outlineLevel="0" collapsed="false">
      <c r="A9" s="4" t="s">
        <v>36</v>
      </c>
      <c r="B9" s="4" t="s">
        <v>37</v>
      </c>
      <c r="C9" s="4" t="s">
        <v>38</v>
      </c>
      <c r="D9" s="4" t="s">
        <v>39</v>
      </c>
      <c r="E9" s="4" t="s">
        <v>40</v>
      </c>
      <c r="F9" s="4"/>
      <c r="G9" s="4"/>
      <c r="H9" s="4" t="s">
        <v>17</v>
      </c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4"/>
      <c r="H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</row>
  </sheetData>
  <conditionalFormatting sqref="E5:E200">
    <cfRule type="cellIs" priority="2" operator="equal" aboveAverage="0" equalAverage="0" bottom="0" percent="0" rank="0" text="" dxfId="0">
      <formula>"Validée"</formula>
    </cfRule>
    <cfRule type="cellIs" priority="3" operator="equal" aboveAverage="0" equalAverage="0" bottom="0" percent="0" rank="0" text="" dxfId="1">
      <formula>"Répondue"</formula>
    </cfRule>
    <cfRule type="cellIs" priority="4" operator="equal" aboveAverage="0" equalAverage="0" bottom="0" percent="0" rank="0" text="" dxfId="2">
      <formula>"À couvrir"</formula>
    </cfRule>
    <cfRule type="cellIs" priority="5" operator="equal" aboveAverage="0" equalAverage="0" bottom="0" percent="0" rank="0" text="" dxfId="3">
      <formula>"À re-vérifier"</formula>
    </cfRule>
    <cfRule type="cellIs" priority="6" operator="equal" aboveAverage="0" equalAverage="0" bottom="0" percent="0" rank="0" text="" dxfId="4">
      <formula>"Retirée"</formula>
    </cfRule>
  </conditionalFormatting>
  <dataValidations count="2">
    <dataValidation allowBlank="true" errorStyle="stop" operator="between" showDropDown="false" showErrorMessage="false" showInputMessage="false" sqref="E5:E200" type="list">
      <formula1>"À couvrir,Répondue,Validée,À re-vérifier,Retirée"</formula1>
      <formula2>0</formula2>
    </dataValidation>
    <dataValidation allowBlank="true" errorStyle="stop" operator="between" showDropDown="false" showErrorMessage="false" showInputMessage="false" sqref="D5:D200" type="list">
      <formula1>"Essentielle,Importante,Secondaire"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2"/>
    <col collapsed="false" customWidth="true" hidden="false" outlineLevel="0" max="3" min="3" style="0" width="40"/>
    <col collapsed="false" customWidth="true" hidden="false" outlineLevel="0" max="6" min="4" style="0" width="16"/>
    <col collapsed="false" customWidth="true" hidden="false" outlineLevel="0" max="7" min="7" style="0" width="20"/>
    <col collapsed="false" customWidth="true" hidden="false" outlineLevel="0" max="8" min="8" style="0" width="15"/>
  </cols>
  <sheetData>
    <row r="1" customFormat="false" ht="16.15" hidden="false" customHeight="false" outlineLevel="0" collapsed="false">
      <c r="A1" s="5" t="s">
        <v>41</v>
      </c>
    </row>
    <row r="3" customFormat="false" ht="23.85" hidden="false" customHeight="false" outlineLevel="0" collapsed="false">
      <c r="A3" s="3" t="s">
        <v>42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3" t="s">
        <v>48</v>
      </c>
      <c r="H3" s="3" t="s">
        <v>49</v>
      </c>
    </row>
    <row r="4" customFormat="false" ht="23.85" hidden="false" customHeight="false" outlineLevel="0" collapsed="false">
      <c r="A4" s="4" t="s">
        <v>50</v>
      </c>
      <c r="B4" s="4" t="s">
        <v>51</v>
      </c>
      <c r="C4" s="4" t="s">
        <v>52</v>
      </c>
      <c r="D4" s="4" t="s">
        <v>16</v>
      </c>
      <c r="E4" s="4" t="s">
        <v>29</v>
      </c>
      <c r="F4" s="4" t="s">
        <v>16</v>
      </c>
      <c r="G4" s="4" t="s">
        <v>29</v>
      </c>
      <c r="H4" s="4" t="s">
        <v>53</v>
      </c>
    </row>
    <row r="5" customFormat="false" ht="15" hidden="false" customHeight="false" outlineLevel="0" collapsed="false">
      <c r="A5" s="4"/>
      <c r="B5" s="4"/>
      <c r="C5" s="4"/>
      <c r="D5" s="4"/>
      <c r="E5" s="4"/>
      <c r="F5" s="4"/>
      <c r="G5" s="4"/>
      <c r="H5" s="4"/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4"/>
      <c r="H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4"/>
  </cols>
  <sheetData>
    <row r="1" customFormat="false" ht="16.15" hidden="false" customHeight="false" outlineLevel="0" collapsed="false">
      <c r="A1" s="5" t="s">
        <v>54</v>
      </c>
    </row>
    <row r="3" customFormat="false" ht="15" hidden="false" customHeight="false" outlineLevel="0" collapsed="false">
      <c r="A3" s="6" t="s">
        <v>55</v>
      </c>
      <c r="B3" s="7" t="n">
        <f aca="false">COUNTA(Matrice!A5:A200)</f>
        <v>5</v>
      </c>
    </row>
    <row r="4" customFormat="false" ht="15" hidden="false" customHeight="false" outlineLevel="0" collapsed="false">
      <c r="A4" s="6" t="s">
        <v>56</v>
      </c>
      <c r="B4" s="7" t="n">
        <f aca="false">COUNTIF(Matrice!E5:E200,"Validée")</f>
        <v>2</v>
      </c>
    </row>
    <row r="5" customFormat="false" ht="15" hidden="false" customHeight="false" outlineLevel="0" collapsed="false">
      <c r="A5" s="6" t="s">
        <v>57</v>
      </c>
      <c r="B5" s="7" t="n">
        <f aca="false">COUNTIF(Matrice!E5:E200,"Répondue")</f>
        <v>1</v>
      </c>
    </row>
    <row r="6" customFormat="false" ht="15" hidden="false" customHeight="false" outlineLevel="0" collapsed="false">
      <c r="A6" s="6" t="s">
        <v>40</v>
      </c>
      <c r="B6" s="7" t="n">
        <f aca="false">COUNTIF(Matrice!E5:E200,"À couvrir")</f>
        <v>1</v>
      </c>
    </row>
    <row r="7" customFormat="false" ht="15" hidden="false" customHeight="false" outlineLevel="0" collapsed="false">
      <c r="A7" s="6" t="s">
        <v>32</v>
      </c>
      <c r="B7" s="7" t="n">
        <f aca="false">COUNTIF(Matrice!E5:E200,"À re-vérifier")</f>
        <v>1</v>
      </c>
    </row>
    <row r="8" customFormat="false" ht="15" hidden="false" customHeight="false" outlineLevel="0" collapsed="false">
      <c r="A8" s="6" t="s">
        <v>58</v>
      </c>
      <c r="B8" s="7" t="n">
        <f aca="false">COUNTIF(Matrice!E5:E200,"Retirée")</f>
        <v>0</v>
      </c>
    </row>
    <row r="10" customFormat="false" ht="15" hidden="false" customHeight="false" outlineLevel="0" collapsed="false">
      <c r="A10" s="8" t="s">
        <v>59</v>
      </c>
      <c r="B10" s="9" t="n">
        <f aca="false">IF(B3-B8=0,0,B4/(B3-B8))</f>
        <v>0.4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16.15" hidden="false" customHeight="false" outlineLevel="0" collapsed="false">
      <c r="A1" s="10" t="s">
        <v>60</v>
      </c>
    </row>
    <row r="2" customFormat="false" ht="15" hidden="false" customHeight="false" outlineLevel="0" collapsed="false">
      <c r="A2" s="11"/>
    </row>
    <row r="3" customFormat="false" ht="23.85" hidden="false" customHeight="false" outlineLevel="0" collapsed="false">
      <c r="A3" s="11" t="s">
        <v>61</v>
      </c>
    </row>
    <row r="4" customFormat="false" ht="15" hidden="false" customHeight="false" outlineLevel="0" collapsed="false">
      <c r="A4" s="11" t="s">
        <v>62</v>
      </c>
    </row>
    <row r="5" customFormat="false" ht="15" hidden="false" customHeight="false" outlineLevel="0" collapsed="false">
      <c r="A5" s="11" t="s">
        <v>63</v>
      </c>
    </row>
    <row r="6" customFormat="false" ht="23.85" hidden="false" customHeight="false" outlineLevel="0" collapsed="false">
      <c r="A6" s="11" t="s">
        <v>64</v>
      </c>
    </row>
    <row r="7" customFormat="false" ht="15" hidden="false" customHeight="false" outlineLevel="0" collapsed="false">
      <c r="A7" s="11" t="s">
        <v>65</v>
      </c>
    </row>
    <row r="8" customFormat="false" ht="15" hidden="false" customHeight="false" outlineLevel="0" collapsed="false">
      <c r="A8" s="11"/>
    </row>
    <row r="9" customFormat="false" ht="15" hidden="false" customHeight="false" outlineLevel="0" collapsed="false">
      <c r="A9" s="11" t="s">
        <v>66</v>
      </c>
    </row>
    <row r="10" customFormat="false" ht="15" hidden="false" customHeight="false" outlineLevel="0" collapsed="false">
      <c r="A10" s="11"/>
    </row>
    <row r="11" customFormat="false" ht="15" hidden="false" customHeight="false" outlineLevel="0" collapsed="false">
      <c r="A11" s="11" t="s">
        <v>67</v>
      </c>
    </row>
    <row r="12" customFormat="false" ht="23.85" hidden="false" customHeight="false" outlineLevel="0" collapsed="false">
      <c r="A12" s="11" t="s">
        <v>68</v>
      </c>
    </row>
    <row r="13" customFormat="false" ht="15" hidden="false" customHeight="false" outlineLevel="0" collapsed="false">
      <c r="A13" s="11" t="s">
        <v>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2026-07-17T20:26:51Z</dcterms:created>
  <dc:creator>openpyxl</dc:creator>
  <dc:description/>
  <dc:language>en-US</dc:language>
  <cp:lastModifiedBy/>
  <dcterms:modified xsi:type="dcterms:W3CDTF">2026-07-17T20:26:51Z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